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lan\Box Sync\PRH 48.1\"/>
    </mc:Choice>
  </mc:AlternateContent>
  <bookViews>
    <workbookView xWindow="0" yWindow="0" windowWidth="24042" windowHeight="9742"/>
  </bookViews>
  <sheets>
    <sheet name="Pós-Douto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F38" i="1" s="1"/>
  <c r="D37" i="1"/>
  <c r="F37" i="1" s="1"/>
  <c r="D36" i="1"/>
  <c r="F36" i="1" s="1"/>
  <c r="D35" i="1"/>
  <c r="F35" i="1" s="1"/>
  <c r="D34" i="1"/>
  <c r="F34" i="1" s="1"/>
  <c r="D28" i="1"/>
  <c r="F28" i="1" s="1"/>
  <c r="D27" i="1"/>
  <c r="F27" i="1" s="1"/>
  <c r="D26" i="1"/>
  <c r="F26" i="1" s="1"/>
  <c r="D25" i="1"/>
  <c r="F25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8" i="1"/>
  <c r="F8" i="1" s="1"/>
  <c r="D9" i="1"/>
  <c r="F9" i="1" s="1"/>
  <c r="D10" i="1"/>
  <c r="F10" i="1" s="1"/>
  <c r="D7" i="1"/>
  <c r="F7" i="1" s="1"/>
  <c r="F39" i="1" l="1"/>
  <c r="F29" i="1"/>
  <c r="F21" i="1"/>
  <c r="F11" i="1"/>
  <c r="B41" i="1" l="1"/>
  <c r="B43" i="1" s="1"/>
</calcChain>
</file>

<file path=xl/sharedStrings.xml><?xml version="1.0" encoding="utf-8"?>
<sst xmlns="http://schemas.openxmlformats.org/spreadsheetml/2006/main" count="77" uniqueCount="56">
  <si>
    <t>ATIVIDADE (o candidato deve indicar período, local, função e atividades desenvolvidas).</t>
  </si>
  <si>
    <t>PONTUAÇÃO POR ITEM</t>
  </si>
  <si>
    <t>PONTUAÇÃO MÁXIMA</t>
  </si>
  <si>
    <t>Estágio de graduação no exterior (Programa Ciência sem Fronteiras, Brafitec ou similar) por, no mínimo, 6 meses.</t>
  </si>
  <si>
    <t>5,0 por semestre</t>
  </si>
  <si>
    <t>Intercambio acadêmico em outra IES por, no mínimo, 6 meses.</t>
  </si>
  <si>
    <t>3,0 por semestre</t>
  </si>
  <si>
    <t>10,0 por especialização</t>
  </si>
  <si>
    <t>Cursos de língua inglesa (MTELP, TOEIC, TOEFL paper, TOEFL IBT, ITP, IELTS e Cambridge PET). Os escores mínimos exigidos em cada teste são: MTELP (escore mínimo 46 pontos); TOEIC (escore mínimo 550 pontos); TOEFL paper (escore mínimo 470 pontos); TOEFL IBT (escore mínimo 52 pontos); TOEFL ITP (escore mínimo 480 pontos); IELTS (escore mínimo 5 pontos); e Cambridge PET (escore mínimo 60 pontos).</t>
  </si>
  <si>
    <t>6,0 por curso com pontuação mínima comprovada</t>
  </si>
  <si>
    <t>FAC</t>
  </si>
  <si>
    <t>VALOR</t>
  </si>
  <si>
    <t>QUANTIDADE</t>
  </si>
  <si>
    <t>PONTUAÇÃO</t>
  </si>
  <si>
    <t>PONTUAÇÃO POR SEMESTRE</t>
  </si>
  <si>
    <t>1,5 por semestre</t>
  </si>
  <si>
    <t>1,0 por semestre</t>
  </si>
  <si>
    <t>Magistério em nível superior em áreas afins.</t>
  </si>
  <si>
    <t>2,5 por semestre</t>
  </si>
  <si>
    <t>2,0 por semestre</t>
  </si>
  <si>
    <t>Atuação Profissional em nível superior em áreas afins</t>
  </si>
  <si>
    <t>EP</t>
  </si>
  <si>
    <t>Participação em projeto de pesquisa em áreas afins aprovado por instâncias pertinentes após concluir a graduação por, no mínimo, 6 meses</t>
  </si>
  <si>
    <t>Participação em projeto de extensão em áreas afins aprovado por instâncias pertinentes após concluir a graduação por, no mínimo, 6 meses</t>
  </si>
  <si>
    <t>APE</t>
  </si>
  <si>
    <t>TRABALHO PRODUZIDO (o candidato deve comprovar periódico/evento, local, título, autores e número de páginas).</t>
  </si>
  <si>
    <t>PONTUAÇÃO POR PRODUÇÃO</t>
  </si>
  <si>
    <t>2,0 por publicação</t>
  </si>
  <si>
    <t>Autoria em revista nacional/internacional inclusa no Qualis/CAPES (A1 ou A2)</t>
  </si>
  <si>
    <t>1,0 por publicação</t>
  </si>
  <si>
    <t>1,0 por capítulo</t>
  </si>
  <si>
    <t>PA</t>
  </si>
  <si>
    <t>Apenas as células em realce amarelo devem ser preenchidas pelo candidato</t>
  </si>
  <si>
    <t>Autoria em revista nacional/internacional inclusa no Qualis/CAPES (A3 ou A4)</t>
  </si>
  <si>
    <t>Autoria em revista nacional/internacional inclusa no Qualis/CAPES  (B1 a B5)</t>
  </si>
  <si>
    <t>Magistério em nível superior em uma das áreas temáticas do PRH 48.1.</t>
  </si>
  <si>
    <t>Estágio voluntário ou remunerado com mínimo 120 horas em uma das áreas temáticas do PRH 48.1</t>
  </si>
  <si>
    <t>Atuação Profissional em nível superior em uma das áreas temáticas do PRH 48.1.</t>
  </si>
  <si>
    <t>Outras atividades (técnico em pesquisa, consultor, assistente de laboratório etc.) em uma das áreas temáticas do PRH 48.1</t>
  </si>
  <si>
    <t>Participação em projeto de pesquisa aprovado por instâncias pertinentes após concluir a graduação por, no mínimo, 6 meses em uma das áreas temáticas do PRH 48.1</t>
  </si>
  <si>
    <t>Participação em projeto de extensão aprovado por instâncias pertinentes após concluir a graduação por, no mínimo, 6 meses em uma das áreas temáticas do PRH 48.1</t>
  </si>
  <si>
    <t>Autoria de, no máximo, dois capítulos de livros em alguma das áreas temáticas do PRH 48.1 com corpo editorial</t>
  </si>
  <si>
    <t>Especialização com, no mínimo, 360 horas em uma das áreas temáticas do PRH 48.1.</t>
  </si>
  <si>
    <t>5,0 por publicação</t>
  </si>
  <si>
    <t>Autoria em revista nacional/internacional não inclusa no Qualis/CAPES (no máximo, 4 artigos)</t>
  </si>
  <si>
    <t>Média aritmética das notas do Histórico Escolar (HED) do Doutorado</t>
  </si>
  <si>
    <t>ANEXO 1 - Barema de pontuações da Seleção de Bolsistas de Pós-Doutorado do PRH 48.1</t>
  </si>
  <si>
    <t>1 – FORMAÇÃO ACADÊMICA COMPLEMENTAR (FAC) (Pontuação máxima 10, peso 1):</t>
  </si>
  <si>
    <t>2 – EXPERIÊNCIA PROFISSIONAL (EP) (Pontuação máxima 10, peso 1):</t>
  </si>
  <si>
    <t>3 – ATIVIDADES DE PESQUISA/EXTENSÃO (APE) (Pontuação máxima 10, peso 2):</t>
  </si>
  <si>
    <t>4 – PRODUÇÃO ACADÊMICA (PA) (Pontuação máxima 10, peso 6):</t>
  </si>
  <si>
    <t>Nota para a Produção Acadêmica Global (PAG) para Pós-Doutorado</t>
  </si>
  <si>
    <t>Nota Final do Pós-doc (NFPD)</t>
  </si>
  <si>
    <t>0,5 por publicação</t>
  </si>
  <si>
    <t>Pós-Doutorado</t>
  </si>
  <si>
    <t>Se possível inserir média geral em números na célula B3. Caso não seja possível, deixar em branco. Uma conversão será adotada para conversão de conceitos para notas.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</si>
</sst>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/>
    <xf numFmtId="2" fontId="2" fillId="0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5" zoomScaleNormal="85" workbookViewId="0">
      <selection activeCell="B3" sqref="B3"/>
    </sheetView>
  </sheetViews>
  <sheetFormatPr defaultRowHeight="15.05" x14ac:dyDescent="0.3"/>
  <cols>
    <col min="1" max="1" width="88.88671875" customWidth="1"/>
    <col min="2" max="2" width="26" customWidth="1"/>
    <col min="3" max="3" width="21.44140625" bestFit="1" customWidth="1"/>
    <col min="4" max="4" width="8.44140625" customWidth="1"/>
    <col min="5" max="6" width="13.44140625" bestFit="1" customWidth="1"/>
    <col min="14" max="14" width="9.44140625" customWidth="1"/>
  </cols>
  <sheetData>
    <row r="1" spans="1:14" ht="31.95" customHeight="1" x14ac:dyDescent="0.3">
      <c r="A1" s="31" t="s">
        <v>46</v>
      </c>
      <c r="B1" s="32"/>
      <c r="D1" s="35" t="s">
        <v>32</v>
      </c>
      <c r="E1" s="35"/>
      <c r="F1" s="35"/>
      <c r="G1" s="35"/>
      <c r="H1" s="35"/>
      <c r="I1" s="35"/>
      <c r="J1" s="35"/>
    </row>
    <row r="2" spans="1:14" ht="15.65" thickBot="1" x14ac:dyDescent="0.35"/>
    <row r="3" spans="1:14" ht="16.3" thickBot="1" x14ac:dyDescent="0.35">
      <c r="A3" s="1" t="s">
        <v>45</v>
      </c>
      <c r="B3" s="28">
        <v>0</v>
      </c>
      <c r="C3" s="37" t="s">
        <v>55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5" spans="1:14" ht="16.3" thickBot="1" x14ac:dyDescent="0.35">
      <c r="A5" s="22" t="s">
        <v>47</v>
      </c>
    </row>
    <row r="6" spans="1:14" ht="16.3" thickBot="1" x14ac:dyDescent="0.35">
      <c r="A6" s="1" t="s">
        <v>0</v>
      </c>
      <c r="B6" s="2" t="s">
        <v>1</v>
      </c>
      <c r="C6" s="2" t="s">
        <v>2</v>
      </c>
      <c r="D6" s="2" t="s">
        <v>11</v>
      </c>
      <c r="E6" s="2" t="s">
        <v>12</v>
      </c>
      <c r="F6" s="2" t="s">
        <v>13</v>
      </c>
    </row>
    <row r="7" spans="1:14" ht="31.95" thickBot="1" x14ac:dyDescent="0.35">
      <c r="A7" s="21" t="s">
        <v>3</v>
      </c>
      <c r="B7" s="4" t="s">
        <v>4</v>
      </c>
      <c r="C7" s="7">
        <v>10</v>
      </c>
      <c r="D7" s="4" t="str">
        <f>LEFT(B7,4)</f>
        <v xml:space="preserve">5,0 </v>
      </c>
      <c r="E7" s="13">
        <v>0</v>
      </c>
      <c r="F7" s="23">
        <f>IF(D7*E7&gt;C7,C7,D7*E7)</f>
        <v>0</v>
      </c>
    </row>
    <row r="8" spans="1:14" ht="16.3" thickBot="1" x14ac:dyDescent="0.35">
      <c r="A8" s="18" t="s">
        <v>5</v>
      </c>
      <c r="B8" s="4" t="s">
        <v>6</v>
      </c>
      <c r="C8" s="7">
        <v>6</v>
      </c>
      <c r="D8" s="4" t="str">
        <f t="shared" ref="D8:D10" si="0">LEFT(B8,4)</f>
        <v xml:space="preserve">3,0 </v>
      </c>
      <c r="E8" s="13">
        <v>0</v>
      </c>
      <c r="F8" s="23">
        <f t="shared" ref="F8:F10" si="1">IF(D8*E8&gt;C8,C8,D8*E8)</f>
        <v>0</v>
      </c>
    </row>
    <row r="9" spans="1:14" ht="16.3" thickBot="1" x14ac:dyDescent="0.35">
      <c r="A9" s="18" t="s">
        <v>42</v>
      </c>
      <c r="B9" s="4" t="s">
        <v>7</v>
      </c>
      <c r="C9" s="7">
        <v>10</v>
      </c>
      <c r="D9" s="4" t="str">
        <f t="shared" si="0"/>
        <v>10,0</v>
      </c>
      <c r="E9" s="13">
        <v>0</v>
      </c>
      <c r="F9" s="23">
        <f t="shared" si="1"/>
        <v>0</v>
      </c>
    </row>
    <row r="10" spans="1:14" ht="78.900000000000006" thickBot="1" x14ac:dyDescent="0.35">
      <c r="A10" s="3" t="s">
        <v>8</v>
      </c>
      <c r="B10" s="4" t="s">
        <v>9</v>
      </c>
      <c r="C10" s="8">
        <v>6</v>
      </c>
      <c r="D10" s="4" t="str">
        <f t="shared" si="0"/>
        <v xml:space="preserve">6,0 </v>
      </c>
      <c r="E10" s="13">
        <v>0</v>
      </c>
      <c r="F10" s="23">
        <f t="shared" si="1"/>
        <v>0</v>
      </c>
    </row>
    <row r="11" spans="1:14" ht="16.3" thickBot="1" x14ac:dyDescent="0.35">
      <c r="D11" s="5"/>
      <c r="E11" s="2" t="s">
        <v>10</v>
      </c>
      <c r="F11" s="24">
        <f>IF(SUM(F7:F10)&gt;10,10,SUM(F7:F10))</f>
        <v>0</v>
      </c>
    </row>
    <row r="13" spans="1:14" ht="16.3" thickBot="1" x14ac:dyDescent="0.35">
      <c r="A13" s="6" t="s">
        <v>48</v>
      </c>
    </row>
    <row r="14" spans="1:14" ht="31.95" thickBot="1" x14ac:dyDescent="0.35">
      <c r="A14" s="14" t="s">
        <v>0</v>
      </c>
      <c r="B14" s="15" t="s">
        <v>14</v>
      </c>
      <c r="C14" s="15" t="s">
        <v>2</v>
      </c>
      <c r="D14" s="2" t="s">
        <v>11</v>
      </c>
      <c r="E14" s="2" t="s">
        <v>12</v>
      </c>
      <c r="F14" s="2" t="s">
        <v>13</v>
      </c>
    </row>
    <row r="15" spans="1:14" ht="16.3" thickBot="1" x14ac:dyDescent="0.35">
      <c r="A15" s="16" t="s">
        <v>35</v>
      </c>
      <c r="B15" s="17" t="s">
        <v>4</v>
      </c>
      <c r="C15" s="19">
        <v>10</v>
      </c>
      <c r="D15" s="4" t="str">
        <f t="shared" ref="D15:D20" si="2">LEFT(B15,4)</f>
        <v xml:space="preserve">5,0 </v>
      </c>
      <c r="E15" s="13">
        <v>0</v>
      </c>
      <c r="F15" s="23">
        <f t="shared" ref="F15:F20" si="3">IF(D15*E15&gt;C15,C15,D15*E15)</f>
        <v>0</v>
      </c>
    </row>
    <row r="16" spans="1:14" ht="16.3" thickBot="1" x14ac:dyDescent="0.35">
      <c r="A16" s="18" t="s">
        <v>17</v>
      </c>
      <c r="B16" s="17" t="s">
        <v>18</v>
      </c>
      <c r="C16" s="19">
        <v>5</v>
      </c>
      <c r="D16" s="4" t="str">
        <f t="shared" si="2"/>
        <v xml:space="preserve">2,5 </v>
      </c>
      <c r="E16" s="13">
        <v>0</v>
      </c>
      <c r="F16" s="23">
        <f t="shared" si="3"/>
        <v>0</v>
      </c>
    </row>
    <row r="17" spans="1:6" ht="16.3" thickBot="1" x14ac:dyDescent="0.35">
      <c r="A17" s="18" t="s">
        <v>36</v>
      </c>
      <c r="B17" s="17" t="s">
        <v>18</v>
      </c>
      <c r="C17" s="19">
        <v>7.5</v>
      </c>
      <c r="D17" s="4" t="str">
        <f t="shared" si="2"/>
        <v xml:space="preserve">2,5 </v>
      </c>
      <c r="E17" s="13">
        <v>0</v>
      </c>
      <c r="F17" s="23">
        <f t="shared" si="3"/>
        <v>0</v>
      </c>
    </row>
    <row r="18" spans="1:6" ht="16.3" thickBot="1" x14ac:dyDescent="0.35">
      <c r="A18" s="18" t="s">
        <v>37</v>
      </c>
      <c r="B18" s="17" t="s">
        <v>19</v>
      </c>
      <c r="C18" s="19">
        <v>6</v>
      </c>
      <c r="D18" s="4" t="str">
        <f t="shared" si="2"/>
        <v xml:space="preserve">2,0 </v>
      </c>
      <c r="E18" s="13">
        <v>0</v>
      </c>
      <c r="F18" s="23">
        <f t="shared" si="3"/>
        <v>0</v>
      </c>
    </row>
    <row r="19" spans="1:6" ht="16.3" thickBot="1" x14ac:dyDescent="0.35">
      <c r="A19" s="18" t="s">
        <v>20</v>
      </c>
      <c r="B19" s="17" t="s">
        <v>16</v>
      </c>
      <c r="C19" s="19">
        <v>3</v>
      </c>
      <c r="D19" s="4" t="str">
        <f t="shared" si="2"/>
        <v xml:space="preserve">1,0 </v>
      </c>
      <c r="E19" s="13">
        <v>0</v>
      </c>
      <c r="F19" s="23">
        <f t="shared" si="3"/>
        <v>0</v>
      </c>
    </row>
    <row r="20" spans="1:6" ht="31.95" thickBot="1" x14ac:dyDescent="0.35">
      <c r="A20" s="18" t="s">
        <v>38</v>
      </c>
      <c r="B20" s="17" t="s">
        <v>16</v>
      </c>
      <c r="C20" s="19">
        <v>5</v>
      </c>
      <c r="D20" s="4" t="str">
        <f t="shared" si="2"/>
        <v xml:space="preserve">1,0 </v>
      </c>
      <c r="E20" s="13">
        <v>0</v>
      </c>
      <c r="F20" s="23">
        <f t="shared" si="3"/>
        <v>0</v>
      </c>
    </row>
    <row r="21" spans="1:6" ht="16.3" thickBot="1" x14ac:dyDescent="0.35">
      <c r="E21" s="2" t="s">
        <v>21</v>
      </c>
      <c r="F21" s="24">
        <f>IF(SUM(F15:F20)&gt;10,10,SUM(F15:F20))</f>
        <v>0</v>
      </c>
    </row>
    <row r="23" spans="1:6" ht="16.3" thickBot="1" x14ac:dyDescent="0.35">
      <c r="A23" s="9" t="s">
        <v>49</v>
      </c>
    </row>
    <row r="24" spans="1:6" ht="31.95" thickBot="1" x14ac:dyDescent="0.35">
      <c r="A24" s="14" t="s">
        <v>0</v>
      </c>
      <c r="B24" s="15" t="s">
        <v>14</v>
      </c>
      <c r="C24" s="15" t="s">
        <v>2</v>
      </c>
      <c r="D24" s="2" t="s">
        <v>11</v>
      </c>
      <c r="E24" s="2" t="s">
        <v>12</v>
      </c>
      <c r="F24" s="2" t="s">
        <v>13</v>
      </c>
    </row>
    <row r="25" spans="1:6" ht="31.95" thickBot="1" x14ac:dyDescent="0.35">
      <c r="A25" s="18" t="s">
        <v>39</v>
      </c>
      <c r="B25" s="17" t="s">
        <v>18</v>
      </c>
      <c r="C25" s="19">
        <v>10</v>
      </c>
      <c r="D25" s="4" t="str">
        <f t="shared" ref="D25:D28" si="4">LEFT(B25,4)</f>
        <v xml:space="preserve">2,5 </v>
      </c>
      <c r="E25" s="13">
        <v>0</v>
      </c>
      <c r="F25" s="23">
        <f t="shared" ref="F25:F28" si="5">IF(D25*E25&gt;C25,C25,D25*E25)</f>
        <v>0</v>
      </c>
    </row>
    <row r="26" spans="1:6" ht="31.95" thickBot="1" x14ac:dyDescent="0.35">
      <c r="A26" s="18" t="s">
        <v>22</v>
      </c>
      <c r="B26" s="17" t="s">
        <v>15</v>
      </c>
      <c r="C26" s="19">
        <v>5</v>
      </c>
      <c r="D26" s="4" t="str">
        <f t="shared" si="4"/>
        <v xml:space="preserve">1,5 </v>
      </c>
      <c r="E26" s="13">
        <v>0</v>
      </c>
      <c r="F26" s="23">
        <f t="shared" si="5"/>
        <v>0</v>
      </c>
    </row>
    <row r="27" spans="1:6" ht="31.95" thickBot="1" x14ac:dyDescent="0.35">
      <c r="A27" s="18" t="s">
        <v>40</v>
      </c>
      <c r="B27" s="17" t="s">
        <v>19</v>
      </c>
      <c r="C27" s="19">
        <v>10</v>
      </c>
      <c r="D27" s="4" t="str">
        <f t="shared" si="4"/>
        <v xml:space="preserve">2,0 </v>
      </c>
      <c r="E27" s="13">
        <v>0</v>
      </c>
      <c r="F27" s="23">
        <f t="shared" si="5"/>
        <v>0</v>
      </c>
    </row>
    <row r="28" spans="1:6" ht="31.95" thickBot="1" x14ac:dyDescent="0.35">
      <c r="A28" s="18" t="s">
        <v>23</v>
      </c>
      <c r="B28" s="17" t="s">
        <v>16</v>
      </c>
      <c r="C28" s="19">
        <v>5</v>
      </c>
      <c r="D28" s="4" t="str">
        <f t="shared" si="4"/>
        <v xml:space="preserve">1,0 </v>
      </c>
      <c r="E28" s="13">
        <v>0</v>
      </c>
      <c r="F28" s="23">
        <f t="shared" si="5"/>
        <v>0</v>
      </c>
    </row>
    <row r="29" spans="1:6" ht="16.3" thickBot="1" x14ac:dyDescent="0.35">
      <c r="E29" s="2" t="s">
        <v>24</v>
      </c>
      <c r="F29" s="24">
        <f>IF(SUM(F25:F28)&gt;10,10,SUM(F25:F28))</f>
        <v>0</v>
      </c>
    </row>
    <row r="31" spans="1:6" ht="16.3" thickBot="1" x14ac:dyDescent="0.35">
      <c r="A31" s="9" t="s">
        <v>50</v>
      </c>
    </row>
    <row r="32" spans="1:6" ht="31.95" customHeight="1" thickBot="1" x14ac:dyDescent="0.35">
      <c r="A32" s="33" t="s">
        <v>25</v>
      </c>
      <c r="B32" s="11" t="s">
        <v>26</v>
      </c>
      <c r="C32" s="29" t="s">
        <v>2</v>
      </c>
      <c r="D32" s="29" t="s">
        <v>11</v>
      </c>
      <c r="E32" s="29" t="s">
        <v>12</v>
      </c>
      <c r="F32" s="29" t="s">
        <v>13</v>
      </c>
    </row>
    <row r="33" spans="1:6" ht="16.3" thickBot="1" x14ac:dyDescent="0.35">
      <c r="A33" s="34"/>
      <c r="B33" s="10" t="s">
        <v>54</v>
      </c>
      <c r="C33" s="30"/>
      <c r="D33" s="30"/>
      <c r="E33" s="30"/>
      <c r="F33" s="30"/>
    </row>
    <row r="34" spans="1:6" ht="16.3" thickBot="1" x14ac:dyDescent="0.35">
      <c r="A34" s="18" t="s">
        <v>28</v>
      </c>
      <c r="B34" s="25" t="s">
        <v>43</v>
      </c>
      <c r="C34" s="26">
        <v>10</v>
      </c>
      <c r="D34" s="4" t="str">
        <f t="shared" ref="D34:D36" si="6">LEFT(B34,4)</f>
        <v xml:space="preserve">5,0 </v>
      </c>
      <c r="E34" s="13">
        <v>0</v>
      </c>
      <c r="F34" s="23">
        <f t="shared" ref="F34:F36" si="7">IF(D34*E34&gt;C34,C34,D34*E34)</f>
        <v>0</v>
      </c>
    </row>
    <row r="35" spans="1:6" ht="16.3" thickBot="1" x14ac:dyDescent="0.35">
      <c r="A35" s="18" t="s">
        <v>33</v>
      </c>
      <c r="B35" s="20" t="s">
        <v>27</v>
      </c>
      <c r="C35" s="19">
        <v>8</v>
      </c>
      <c r="D35" s="4" t="str">
        <f t="shared" si="6"/>
        <v xml:space="preserve">2,0 </v>
      </c>
      <c r="E35" s="13">
        <v>0</v>
      </c>
      <c r="F35" s="23">
        <f t="shared" si="7"/>
        <v>0</v>
      </c>
    </row>
    <row r="36" spans="1:6" ht="16.3" thickBot="1" x14ac:dyDescent="0.35">
      <c r="A36" s="18" t="s">
        <v>34</v>
      </c>
      <c r="B36" s="20" t="s">
        <v>29</v>
      </c>
      <c r="C36" s="19">
        <v>4</v>
      </c>
      <c r="D36" s="4" t="str">
        <f t="shared" si="6"/>
        <v xml:space="preserve">1,0 </v>
      </c>
      <c r="E36" s="13">
        <v>0</v>
      </c>
      <c r="F36" s="23">
        <f t="shared" si="7"/>
        <v>0</v>
      </c>
    </row>
    <row r="37" spans="1:6" ht="16.3" thickBot="1" x14ac:dyDescent="0.35">
      <c r="A37" s="18" t="s">
        <v>44</v>
      </c>
      <c r="B37" s="20" t="s">
        <v>53</v>
      </c>
      <c r="C37" s="19">
        <v>2</v>
      </c>
      <c r="D37" s="4" t="str">
        <f>LEFT(B37,4)</f>
        <v xml:space="preserve">0,5 </v>
      </c>
      <c r="E37" s="13">
        <v>0</v>
      </c>
      <c r="F37" s="23">
        <f>IF(D37*E37&gt;C37,C37,D37*E37)</f>
        <v>0</v>
      </c>
    </row>
    <row r="38" spans="1:6" ht="36.35" customHeight="1" thickBot="1" x14ac:dyDescent="0.35">
      <c r="A38" s="18" t="s">
        <v>41</v>
      </c>
      <c r="B38" s="20" t="s">
        <v>30</v>
      </c>
      <c r="C38" s="19">
        <v>2</v>
      </c>
      <c r="D38" s="4" t="str">
        <f t="shared" ref="D38" si="8">LEFT(B38,4)</f>
        <v xml:space="preserve">1,0 </v>
      </c>
      <c r="E38" s="13">
        <v>0</v>
      </c>
      <c r="F38" s="23">
        <f>IF(D38*E38&gt;C38,C38,D38*E38)</f>
        <v>0</v>
      </c>
    </row>
    <row r="39" spans="1:6" ht="16.3" thickBot="1" x14ac:dyDescent="0.35">
      <c r="E39" s="2" t="s">
        <v>31</v>
      </c>
      <c r="F39" s="24">
        <f>IF(SUM(F34:F38)&gt;10,10,SUM(F34:F38))</f>
        <v>0</v>
      </c>
    </row>
    <row r="40" spans="1:6" ht="15.65" thickBot="1" x14ac:dyDescent="0.35"/>
    <row r="41" spans="1:6" ht="16.3" thickBot="1" x14ac:dyDescent="0.35">
      <c r="A41" s="1" t="s">
        <v>51</v>
      </c>
      <c r="B41" s="24">
        <f>(F11*1+F21*1+F29*2+F39*6)/10</f>
        <v>0</v>
      </c>
    </row>
    <row r="42" spans="1:6" ht="15.65" thickBot="1" x14ac:dyDescent="0.35"/>
    <row r="43" spans="1:6" ht="16.3" thickBot="1" x14ac:dyDescent="0.35">
      <c r="A43" s="1" t="s">
        <v>52</v>
      </c>
      <c r="B43" s="12">
        <f>(7*B41+3*B3)/10</f>
        <v>0</v>
      </c>
    </row>
    <row r="44" spans="1:6" x14ac:dyDescent="0.3">
      <c r="B44" s="27"/>
    </row>
  </sheetData>
  <sheetProtection algorithmName="SHA-512" hashValue="MHyL4/zdlSqy1nXqBj3FpPNO4bJgVidiQA+ZMk6N7NUM4SspY42boSwh4eiXm9kCPhJ0svZVo3ZGIeRKR7vIdA==" saltValue="vLiJ5MqRIBifG9CTL70x7Q==" spinCount="100000" sheet="1" objects="1" scenarios="1" selectLockedCells="1"/>
  <mergeCells count="8">
    <mergeCell ref="E32:E33"/>
    <mergeCell ref="F32:F33"/>
    <mergeCell ref="A1:B1"/>
    <mergeCell ref="A32:A33"/>
    <mergeCell ref="D32:D33"/>
    <mergeCell ref="C32:C33"/>
    <mergeCell ref="D1:J1"/>
    <mergeCell ref="C3:N3"/>
  </mergeCells>
  <pageMargins left="0.511811024" right="0.511811024" top="0.78740157499999996" bottom="0.78740157499999996" header="0.31496062000000002" footer="0.31496062000000002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Pós-Doutorado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de Almeida Albuquerque</dc:creator>
  <cp:lastModifiedBy>Allan de Almeida Albuquerque</cp:lastModifiedBy>
  <dcterms:created xsi:type="dcterms:W3CDTF">2021-04-09T01:25:13Z</dcterms:created>
  <dcterms:modified xsi:type="dcterms:W3CDTF">2021-04-15T15:49:39Z</dcterms:modified>
</cp:coreProperties>
</file>